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Лист1!$A$7:$P$17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Лист1!$A$23:$K$23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17" i="1"/>
  <c r="K8" l="1"/>
  <c r="K9"/>
  <c r="K10"/>
  <c r="K11"/>
  <c r="K12"/>
  <c r="K13"/>
  <c r="K14"/>
  <c r="K15"/>
  <c r="K16"/>
  <c r="K7"/>
  <c r="K17" l="1"/>
  <c r="K18" s="1"/>
  <c r="B16"/>
  <c r="B15"/>
  <c r="B14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<sst xmlns="http://schemas.openxmlformats.org/spreadsheetml/2006/main" count="101" uniqueCount="85">
  <si>
    <t>№ п.п.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</si>
  <si>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</si>
  <si>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</si>
  <si>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</si>
  <si>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</si>
  <si>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</si>
  <si>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</si>
  <si>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</si>
  <si>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</si>
  <si>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</si>
  <si>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</si>
  <si>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</si>
  <si>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</si>
  <si>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</si>
  <si>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</si>
  <si>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</si>
  <si>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</si>
  <si>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</si>
  <si>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</si>
  <si>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</si>
  <si>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</si>
  <si>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</si>
  <si>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</si>
  <si>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</si>
  <si>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</si>
  <si>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</si>
  <si>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37851</t>
  </si>
  <si>
    <t>ИЗВЕЩАТЕЛЬ ОХРАННЫЙ ИО 102-20</t>
  </si>
  <si>
    <t>шт</t>
  </si>
  <si>
    <t>14765</t>
  </si>
  <si>
    <t>ИЗВЕЩАТЕЛЬ ПОЖАРНЫЙ ДЫМОВОЙ ИП 212-41М</t>
  </si>
  <si>
    <t>40467</t>
  </si>
  <si>
    <t>ПРИБОР ПРИЕМНО-КОНТРОЛЬНЫЙ СИГНАЛ-20</t>
  </si>
  <si>
    <t>41175</t>
  </si>
  <si>
    <t>БАТАРЕЯ АККУМУЛЯТОРНАЯ АКБ 7 АЧ</t>
  </si>
  <si>
    <t>Герметичный аккумулятор.Напряжение 12Вольт Ёмкость 7Ач Максимальный ток заряда 1,2А</t>
  </si>
  <si>
    <t>41179</t>
  </si>
  <si>
    <t>ИЗВЕЩАТЕЛЬ ОХРАННЫЙ АКУСТИЧЕСКИЙ АСТРА С</t>
  </si>
  <si>
    <t>41181</t>
  </si>
  <si>
    <t>ИЗВЕЩАТЕЛЬ ОХРАННЫЙ АСТРА 5 ИСП.А</t>
  </si>
  <si>
    <t>41946</t>
  </si>
  <si>
    <t>ДАТЧИК МАГНИТНО-КОНТАКТНЫЙ ИО 102-2</t>
  </si>
  <si>
    <t>41959</t>
  </si>
  <si>
    <t>КЛЮЧ ТМ</t>
  </si>
  <si>
    <t>42107</t>
  </si>
  <si>
    <t>КОРПУС НАСТЕННЫЙ</t>
  </si>
  <si>
    <t>43572</t>
  </si>
  <si>
    <t>ИСТОЧНИК ПИТАНИЯ РИП-12 ИСП.05</t>
  </si>
  <si>
    <t>Eд.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</si>
  <si>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</si>
  <si>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</si>
  <si>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Куратор:</t>
  </si>
  <si>
    <t>Тимофеев И.А.</t>
  </si>
  <si>
    <t>Бадьина Л. А. (347)221-57-43</t>
  </si>
  <si>
    <t>Место доставки</t>
  </si>
  <si>
    <t>100</t>
  </si>
  <si>
    <t>1218</t>
  </si>
  <si>
    <t>41</t>
  </si>
  <si>
    <t>55</t>
  </si>
  <si>
    <t>250</t>
  </si>
  <si>
    <t>200</t>
  </si>
  <si>
    <t>11</t>
  </si>
  <si>
    <t>48</t>
  </si>
  <si>
    <t>Поставка оборудования ОПС - 2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</si>
  <si>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998 671,76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</si>
  <si>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Срок поставки</t>
  </si>
  <si>
    <t>начальник ОРСС</t>
  </si>
  <si>
    <t>Ведущий специалист ОКС Рыбаков А. П. 8-347-2215551</t>
  </si>
  <si>
    <t>Начальник отдела развития сетей связи Тимофеев И.А. 8-347-2215478</t>
  </si>
  <si>
    <t>Республика Башкортостан,  г. Уфа, ул. Каспийская, 14 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</si>
  <si>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Приложение 1 к Извещению</t>
  </si>
  <si>
    <t>Предельная цена за единицу измерения без НДС, включая стоимость тары и доставку, рубли РФ</t>
  </si>
  <si>
    <t>III кв. (20.08.15)</t>
  </si>
  <si>
    <t xml:space="preserve"> до 20 августа 2015г</t>
  </si>
  <si>
    <t xml:space="preserve"> Гарантийные обязательства - 12 месяцев</t>
  </si>
  <si>
    <t xml:space="preserve">Основные технические характеристики 
товара
</t>
  </si>
  <si>
    <t>Датчик: 12 х 40 х 150 мм; блок с магнитом: 30 х 30 х 63 мм; Т=-50 +50 °С, максимальное коммутируемое напряжение 100 В, максимальный коммутируемый ток: до 0,5 А, максимальная коммутируемая мощность 10 Вт.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</si>
  <si>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сопротивления-не более 1 кОм, RS-485, протокол Орион, U=10,2 ÷ 28 В постоянного тока, выходы-5шт, 20 индикаторов состояния каждого из ШС, 3 индикатора состояния выходов, 1 индикатор отображения режимов прибора,  Т=-30 +55 °C, IР20, 365х165х45 мм, средний срок службы-10 лет.</t>
  </si>
  <si>
    <t>Настенный корпус для контроллера управляющего блочного "Куб" минимальной комплектации</t>
  </si>
  <si>
    <t>DS-1990А, чип в герметичном корпусе из нержавеющей стали, уникальный 48 битный номер, считывание менее чем за 5 мс,  Т=-40°C до +85°C.</t>
  </si>
  <si>
    <t xml:space="preserve">12 м, антисаботажная зона, Т=-30 +50С; напряжение питанияток постоянного тока 8-15В, ток потребления - не более 11 мА во всех режимах; два режима работы, устойчивость к внешней засветке (более 6500 лк); защита электронного блока металлическим экраном от электромагнитных помех, 75х58х48мм, масса 0,053 кг.
</t>
  </si>
  <si>
    <t>Напряжение сети 150-250В, выходное напряжение при питании от сети 13.6-0.6В, при питании от АКБ 10-13.6В, номинальный выходной ток 8А, 255х310х85мм, масса с батареей 8.5 кг, датчик вскрытия корпуса, устойчивость к электромагнитным помехам 3 степени жесткости по ГОСТ Р 53560-2009, возможность подключения двух дополнительных батарей 12В емкостью 17Ач, конструкция соответствует пожарной безопасности в аварийном режиме работы согласно ГОСТ 12.1.004-91, Т=-10 + 40°С.</t>
  </si>
  <si>
    <t xml:space="preserve">Обнаружение разрушения обычного и защищенного полимерной пленкой, обеспечивающей класс защиты А1-А3, стекол марок М4–М8 толщиной от 2,5 до 8 мм, максимальная дальность действия 6м, минимальная контролируемая площадь 0,1 м2, напряжение питания от 8 до 15В, потребляемый ток не более 12 мА, Т=-20 +50 °С, 87x54x27мм, масса 0.05 кг.
</t>
  </si>
  <si>
    <t>Напряжение от7.5 до 30 В, чувствительность 0,05 – 0,2 дБ/м, инерционность срабатывания – не более 5 с, ток потребления в дежурном режиме – 0,04 мА, 210г, Т=-45 +55 °С, габаритные размеры 106х60 мм, IP 30, срок службы не менее 10 лет, средняя наработка на отказ 60000 часов.</t>
  </si>
  <si>
    <t xml:space="preserve">Диапазон коммутируемого напряжения 0.05-72 В, диапазон коммутируемого тока 0.1-250 мА, 58х11 мм,  срок службы-8 лет,  Т=-50 +50 °C.
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</si>
</sst>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32"/>
  <sheetViews>
    <sheetView tabSelected="1" view="pageBreakPreview" zoomScale="60" workbookViewId="0">
      <selection activeCell="V7" sqref="V7"/>
    </sheetView>
  </sheetViews>
  <sheetFormatPr defaultRowHeight="15"/>
  <cols>
    <col min="1" max="1" width="0.85546875" customWidth="1"/>
    <col min="2" max="2" width="5.7109375" customWidth="1"/>
    <col min="3" max="3" width="8.42578125" style="9" customWidth="1"/>
    <col min="4" max="4" width="21" customWidth="1"/>
    <col min="5" max="5" width="97.28515625" customWidth="1"/>
    <col min="6" max="6" width="4.85546875" customWidth="1"/>
    <col min="7" max="7" width="10.7109375" customWidth="1"/>
    <col min="8" max="8" width="8.5703125" customWidth="1"/>
    <col min="9" max="9" width="15.85546875" style="6" customWidth="1"/>
    <col min="10" max="10" width="13.85546875" style="6" customWidth="1"/>
    <col min="11" max="11" width="14.7109375" style="8" customWidth="1"/>
    <col min="12" max="15" width="9.140625" style="9"/>
  </cols>
  <sheetData>
    <row r="1" spans="1:16">
      <c r="J1" s="9" t="s">
        <v>70</v>
      </c>
    </row>
    <row r="2" spans="1:16">
      <c r="B2" s="38" t="s">
        <v>6</v>
      </c>
      <c r="C2" s="38"/>
      <c r="D2" s="38"/>
      <c r="E2" s="38"/>
      <c r="F2" s="38"/>
      <c r="G2" s="38"/>
      <c r="H2" s="38"/>
      <c r="I2" s="38"/>
      <c r="J2" s="38"/>
      <c r="K2" s="38"/>
    </row>
    <row r="3" spans="1:16">
      <c r="B3" t="s">
        <v>13</v>
      </c>
      <c r="C3" s="9" t="s">
        <v>63</v>
      </c>
      <c r="D3" s="20"/>
      <c r="E3" s="19"/>
    </row>
    <row r="4" spans="1:16" s="10" customFormat="1" ht="15" customHeight="1">
      <c r="B4" s="39" t="s">
        <v>0</v>
      </c>
      <c r="C4" s="43" t="s">
        <v>14</v>
      </c>
      <c r="D4" s="39" t="s">
        <v>8</v>
      </c>
      <c r="E4" s="41" t="s">
        <v>75</v>
      </c>
      <c r="F4" s="39" t="s">
        <v>48</v>
      </c>
      <c r="G4" s="42" t="s">
        <v>65</v>
      </c>
      <c r="H4" s="42"/>
      <c r="I4" s="47" t="s">
        <v>71</v>
      </c>
      <c r="J4" s="45" t="s">
        <v>10</v>
      </c>
      <c r="K4" s="40" t="s">
        <v>12</v>
      </c>
    </row>
    <row r="5" spans="1:16" s="11" customFormat="1" ht="124.5" customHeight="1">
      <c r="B5" s="39"/>
      <c r="C5" s="44"/>
      <c r="D5" s="39"/>
      <c r="E5" s="39"/>
      <c r="F5" s="39"/>
      <c r="G5" s="7" t="s">
        <v>72</v>
      </c>
      <c r="H5" s="7" t="s">
        <v>9</v>
      </c>
      <c r="I5" s="48"/>
      <c r="J5" s="46"/>
      <c r="K5" s="40"/>
    </row>
    <row r="6" spans="1:16" s="10" customFormat="1">
      <c r="B6" s="12">
        <v>1</v>
      </c>
      <c r="C6" s="2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</row>
    <row r="7" spans="1:16" ht="64.5" customHeight="1">
      <c r="A7" s="9"/>
      <c r="B7" s="5">
        <f t="shared" ref="B7:B16" si="0">ROW()-6</f>
        <v>1</v>
      </c>
      <c r="C7" s="5" t="s">
        <v>26</v>
      </c>
      <c r="D7" s="30" t="s">
        <v>27</v>
      </c>
      <c r="E7" s="1" t="s">
        <v>76</v>
      </c>
      <c r="F7" s="3" t="s">
        <v>28</v>
      </c>
      <c r="G7" s="26">
        <v>100</v>
      </c>
      <c r="H7" s="21" t="s">
        <v>55</v>
      </c>
      <c r="I7" s="4">
        <v>110</v>
      </c>
      <c r="J7" s="4">
        <v>11000</v>
      </c>
      <c r="K7" s="4">
        <f>J7*1.18</f>
        <v>12980</v>
      </c>
      <c r="P7" s="9"/>
    </row>
    <row r="8" spans="1:16" ht="62.25" customHeight="1">
      <c r="A8" s="9"/>
      <c r="B8" s="5">
        <f t="shared" si="0"/>
        <v>2</v>
      </c>
      <c r="C8" s="5" t="s">
        <v>29</v>
      </c>
      <c r="D8" s="30" t="s">
        <v>30</v>
      </c>
      <c r="E8" s="1" t="s">
        <v>83</v>
      </c>
      <c r="F8" s="3" t="s">
        <v>28</v>
      </c>
      <c r="G8" s="26">
        <v>1218</v>
      </c>
      <c r="H8" s="21" t="s">
        <v>56</v>
      </c>
      <c r="I8" s="4">
        <v>172</v>
      </c>
      <c r="J8" s="4">
        <v>209496</v>
      </c>
      <c r="K8" s="4">
        <f t="shared" ref="K8:K16" si="1">J8*1.18</f>
        <v>247205.28</v>
      </c>
      <c r="P8" s="9"/>
    </row>
    <row r="9" spans="1:16" s="9" customFormat="1" ht="75">
      <c r="B9" s="5">
        <f t="shared" si="0"/>
        <v>3</v>
      </c>
      <c r="C9" s="5" t="s">
        <v>31</v>
      </c>
      <c r="D9" s="30" t="s">
        <v>32</v>
      </c>
      <c r="E9" s="1" t="s">
        <v>77</v>
      </c>
      <c r="F9" s="3" t="s">
        <v>28</v>
      </c>
      <c r="G9" s="26">
        <v>41</v>
      </c>
      <c r="H9" s="21" t="s">
        <v>57</v>
      </c>
      <c r="I9" s="4">
        <v>3771</v>
      </c>
      <c r="J9" s="4">
        <v>154611</v>
      </c>
      <c r="K9" s="4">
        <f t="shared" si="1"/>
        <v>182440.97999999998</v>
      </c>
    </row>
    <row r="10" spans="1:16" s="9" customFormat="1" ht="45">
      <c r="B10" s="5">
        <f t="shared" si="0"/>
        <v>4</v>
      </c>
      <c r="C10" s="5" t="s">
        <v>33</v>
      </c>
      <c r="D10" s="30" t="s">
        <v>34</v>
      </c>
      <c r="E10" s="1" t="s">
        <v>35</v>
      </c>
      <c r="F10" s="3" t="s">
        <v>28</v>
      </c>
      <c r="G10" s="26">
        <v>55</v>
      </c>
      <c r="H10" s="21" t="s">
        <v>58</v>
      </c>
      <c r="I10" s="4">
        <v>423</v>
      </c>
      <c r="J10" s="4">
        <v>23265</v>
      </c>
      <c r="K10" s="4">
        <f t="shared" si="1"/>
        <v>27452.699999999997</v>
      </c>
    </row>
    <row r="11" spans="1:16" ht="70.5" customHeight="1">
      <c r="A11" s="9"/>
      <c r="B11" s="5">
        <f t="shared" si="0"/>
        <v>5</v>
      </c>
      <c r="C11" s="5" t="s">
        <v>36</v>
      </c>
      <c r="D11" s="30" t="s">
        <v>37</v>
      </c>
      <c r="E11" s="1" t="s">
        <v>82</v>
      </c>
      <c r="F11" s="3" t="s">
        <v>28</v>
      </c>
      <c r="G11" s="26">
        <v>250</v>
      </c>
      <c r="H11" s="21" t="s">
        <v>59</v>
      </c>
      <c r="I11" s="4">
        <v>436</v>
      </c>
      <c r="J11" s="4">
        <v>109000</v>
      </c>
      <c r="K11" s="4">
        <f t="shared" si="1"/>
        <v>128620</v>
      </c>
      <c r="P11" s="9"/>
    </row>
    <row r="12" spans="1:16" ht="62.25" customHeight="1">
      <c r="A12" s="9"/>
      <c r="B12" s="5">
        <f t="shared" si="0"/>
        <v>6</v>
      </c>
      <c r="C12" s="5" t="s">
        <v>38</v>
      </c>
      <c r="D12" s="30" t="s">
        <v>39</v>
      </c>
      <c r="E12" s="1" t="s">
        <v>80</v>
      </c>
      <c r="F12" s="3" t="s">
        <v>28</v>
      </c>
      <c r="G12" s="26">
        <v>250</v>
      </c>
      <c r="H12" s="21" t="s">
        <v>59</v>
      </c>
      <c r="I12" s="4">
        <v>436</v>
      </c>
      <c r="J12" s="4">
        <v>109000</v>
      </c>
      <c r="K12" s="4">
        <f t="shared" si="1"/>
        <v>128620</v>
      </c>
      <c r="P12" s="9"/>
    </row>
    <row r="13" spans="1:16" ht="60">
      <c r="A13" s="9"/>
      <c r="B13" s="5">
        <f t="shared" si="0"/>
        <v>7</v>
      </c>
      <c r="C13" s="5" t="s">
        <v>40</v>
      </c>
      <c r="D13" s="30" t="s">
        <v>41</v>
      </c>
      <c r="E13" s="1" t="s">
        <v>84</v>
      </c>
      <c r="F13" s="3" t="s">
        <v>28</v>
      </c>
      <c r="G13" s="26">
        <v>250</v>
      </c>
      <c r="H13" s="21" t="s">
        <v>59</v>
      </c>
      <c r="I13" s="4">
        <v>20</v>
      </c>
      <c r="J13" s="4">
        <v>5000</v>
      </c>
      <c r="K13" s="4">
        <f t="shared" si="1"/>
        <v>5900</v>
      </c>
      <c r="P13" s="9"/>
    </row>
    <row r="14" spans="1:16" ht="30">
      <c r="A14" s="9"/>
      <c r="B14" s="5">
        <f t="shared" si="0"/>
        <v>8</v>
      </c>
      <c r="C14" s="5" t="s">
        <v>42</v>
      </c>
      <c r="D14" s="30" t="s">
        <v>43</v>
      </c>
      <c r="E14" s="1" t="s">
        <v>79</v>
      </c>
      <c r="F14" s="3" t="s">
        <v>28</v>
      </c>
      <c r="G14" s="26">
        <v>200</v>
      </c>
      <c r="H14" s="21" t="s">
        <v>60</v>
      </c>
      <c r="I14" s="4">
        <v>25</v>
      </c>
      <c r="J14" s="4">
        <v>5000</v>
      </c>
      <c r="K14" s="4">
        <f t="shared" si="1"/>
        <v>5900</v>
      </c>
      <c r="P14" s="9"/>
    </row>
    <row r="15" spans="1:16" s="9" customFormat="1" ht="32.25" customHeight="1">
      <c r="B15" s="5">
        <f t="shared" si="0"/>
        <v>9</v>
      </c>
      <c r="C15" s="5" t="s">
        <v>44</v>
      </c>
      <c r="D15" s="30" t="s">
        <v>45</v>
      </c>
      <c r="E15" s="1" t="s">
        <v>78</v>
      </c>
      <c r="F15" s="3" t="s">
        <v>28</v>
      </c>
      <c r="G15" s="26">
        <v>11</v>
      </c>
      <c r="H15" s="21" t="s">
        <v>61</v>
      </c>
      <c r="I15" s="4">
        <v>600</v>
      </c>
      <c r="J15" s="4">
        <v>6600</v>
      </c>
      <c r="K15" s="4">
        <f t="shared" si="1"/>
        <v>7788</v>
      </c>
    </row>
    <row r="16" spans="1:16" ht="90">
      <c r="A16" s="9"/>
      <c r="B16" s="5">
        <f t="shared" si="0"/>
        <v>10</v>
      </c>
      <c r="C16" s="5" t="s">
        <v>46</v>
      </c>
      <c r="D16" s="30" t="s">
        <v>47</v>
      </c>
      <c r="E16" s="1" t="s">
        <v>81</v>
      </c>
      <c r="F16" s="3" t="s">
        <v>28</v>
      </c>
      <c r="G16" s="26">
        <v>48</v>
      </c>
      <c r="H16" s="21" t="s">
        <v>62</v>
      </c>
      <c r="I16" s="4">
        <v>4445</v>
      </c>
      <c r="J16" s="4">
        <v>213360</v>
      </c>
      <c r="K16" s="4">
        <f t="shared" si="1"/>
        <v>251764.8</v>
      </c>
      <c r="P16" s="9"/>
    </row>
    <row r="17" spans="1:16">
      <c r="A17" s="9"/>
      <c r="B17" s="14"/>
      <c r="C17" s="16"/>
      <c r="D17" s="15"/>
      <c r="E17" s="15"/>
      <c r="F17" s="16"/>
      <c r="G17" s="16"/>
      <c r="H17" s="16"/>
      <c r="I17" s="17"/>
      <c r="J17" s="18">
        <f>SUM($J$7:$J$16)</f>
        <v>846332</v>
      </c>
      <c r="K17" s="18">
        <f>SUM(K7:K16)</f>
        <v>998671.76</v>
      </c>
      <c r="P17" s="9"/>
    </row>
    <row r="18" spans="1:16">
      <c r="A18" s="9"/>
      <c r="B18" s="13"/>
      <c r="C18" s="13"/>
      <c r="D18" s="2"/>
      <c r="E18" s="2"/>
      <c r="F18" s="13"/>
      <c r="G18" s="13"/>
      <c r="H18" s="13"/>
      <c r="I18" s="13"/>
      <c r="J18" s="13" t="s">
        <v>11</v>
      </c>
      <c r="K18" s="27">
        <f>K17-J17</f>
        <v>152339.76</v>
      </c>
      <c r="P18" s="9"/>
    </row>
    <row r="19" spans="1:16">
      <c r="A19" s="9"/>
      <c r="B19" s="31" t="s">
        <v>64</v>
      </c>
      <c r="C19" s="31"/>
      <c r="D19" s="31"/>
      <c r="E19" s="31"/>
      <c r="F19" s="31"/>
      <c r="G19" s="31"/>
      <c r="H19" s="31"/>
      <c r="I19" s="31"/>
      <c r="J19" s="31"/>
      <c r="K19" s="31"/>
      <c r="P19" s="9"/>
    </row>
    <row r="20" spans="1:16">
      <c r="B20" s="31" t="s">
        <v>49</v>
      </c>
      <c r="C20" s="31"/>
      <c r="D20" s="31"/>
      <c r="E20" s="31"/>
      <c r="F20" s="31"/>
      <c r="G20" s="31"/>
      <c r="H20" s="31"/>
      <c r="I20" s="31"/>
      <c r="J20" s="31"/>
      <c r="K20" s="31"/>
    </row>
    <row r="21" spans="1:16">
      <c r="B21" s="35" t="s">
        <v>1</v>
      </c>
      <c r="C21" s="35"/>
      <c r="D21" s="35"/>
      <c r="E21" s="37" t="s">
        <v>73</v>
      </c>
      <c r="F21" s="37"/>
      <c r="G21" s="37"/>
      <c r="H21" s="37"/>
      <c r="I21" s="37"/>
      <c r="J21" s="37"/>
      <c r="K21" s="37"/>
    </row>
    <row r="22" spans="1:16" ht="32.1" customHeight="1">
      <c r="B22" s="35" t="s">
        <v>2</v>
      </c>
      <c r="C22" s="35"/>
      <c r="D22" s="35"/>
      <c r="E22" s="36" t="s">
        <v>50</v>
      </c>
      <c r="F22" s="36"/>
      <c r="G22" s="36"/>
      <c r="H22" s="36"/>
      <c r="I22" s="36"/>
      <c r="J22" s="36"/>
      <c r="K22" s="36"/>
    </row>
    <row r="23" spans="1:16" ht="15" customHeight="1">
      <c r="A23" s="9"/>
      <c r="B23" s="35" t="s">
        <v>3</v>
      </c>
      <c r="C23" s="35"/>
      <c r="D23" s="35"/>
      <c r="E23" s="36" t="s">
        <v>74</v>
      </c>
      <c r="F23" s="36"/>
      <c r="G23" s="36"/>
      <c r="H23" s="36"/>
      <c r="I23" s="36"/>
      <c r="J23" s="36"/>
      <c r="K23" s="36"/>
    </row>
    <row r="24" spans="1:16">
      <c r="B24" s="34" t="s">
        <v>4</v>
      </c>
      <c r="C24" s="34"/>
      <c r="D24" s="34"/>
      <c r="E24" s="34" t="s">
        <v>68</v>
      </c>
      <c r="F24" s="34"/>
      <c r="G24" s="34"/>
      <c r="H24" s="34"/>
      <c r="I24" s="34"/>
      <c r="J24" s="34"/>
      <c r="K24" s="34"/>
      <c r="P24" s="9"/>
    </row>
    <row r="25" spans="1:16">
      <c r="B25" s="34" t="s">
        <v>5</v>
      </c>
      <c r="C25" s="34"/>
      <c r="D25" s="34"/>
      <c r="E25" s="34" t="s">
        <v>67</v>
      </c>
      <c r="F25" s="34"/>
      <c r="G25" s="34"/>
      <c r="H25" s="34"/>
      <c r="I25" s="34"/>
      <c r="J25" s="34"/>
      <c r="K25" s="34"/>
    </row>
    <row r="26" spans="1:16" s="9" customFormat="1">
      <c r="B26" s="32" t="s">
        <v>54</v>
      </c>
      <c r="C26" s="32"/>
      <c r="D26" s="32"/>
      <c r="E26" s="33" t="s">
        <v>69</v>
      </c>
      <c r="F26" s="33"/>
      <c r="G26" s="33"/>
      <c r="H26" s="33"/>
      <c r="I26" s="33"/>
      <c r="J26" s="33"/>
      <c r="K26" s="33"/>
    </row>
    <row r="27" spans="1:16" s="9" customFormat="1">
      <c r="B27" s="32"/>
      <c r="C27" s="32"/>
      <c r="D27" s="32"/>
      <c r="E27" s="33"/>
      <c r="F27" s="33"/>
      <c r="G27" s="33"/>
      <c r="H27" s="33"/>
      <c r="I27" s="33"/>
      <c r="J27" s="33"/>
      <c r="K27" s="33"/>
    </row>
    <row r="28" spans="1:16" ht="31.5" customHeight="1">
      <c r="A28" s="9"/>
      <c r="B28" s="32"/>
      <c r="C28" s="32"/>
      <c r="D28" s="32"/>
      <c r="E28" s="33"/>
      <c r="F28" s="33"/>
      <c r="G28" s="33"/>
      <c r="H28" s="33"/>
      <c r="I28" s="33"/>
      <c r="J28" s="33"/>
      <c r="K28" s="33"/>
    </row>
    <row r="29" spans="1:16" s="9" customFormat="1">
      <c r="B29" s="28"/>
      <c r="C29" s="28"/>
      <c r="D29" s="28"/>
      <c r="E29" s="29"/>
      <c r="F29" s="29"/>
      <c r="G29" s="29"/>
      <c r="H29" s="29"/>
      <c r="I29" s="29"/>
      <c r="J29" s="29"/>
      <c r="K29" s="29"/>
    </row>
    <row r="30" spans="1:16" s="9" customFormat="1">
      <c r="B30" s="23" t="s">
        <v>51</v>
      </c>
      <c r="D30" s="23" t="s">
        <v>66</v>
      </c>
      <c r="E30" s="23" t="s">
        <v>52</v>
      </c>
      <c r="F30" s="23"/>
      <c r="G30" s="23"/>
      <c r="H30" s="23"/>
      <c r="I30" s="23"/>
      <c r="J30" s="23"/>
      <c r="K30" s="23"/>
      <c r="L30" s="23"/>
      <c r="M30" s="23"/>
    </row>
    <row r="31" spans="1:16">
      <c r="A31" s="9"/>
      <c r="B31" s="9"/>
      <c r="D31" s="9"/>
      <c r="E31" s="9"/>
      <c r="F31" s="9"/>
      <c r="G31" s="9"/>
      <c r="H31" s="9"/>
      <c r="I31" s="9"/>
      <c r="J31" s="9"/>
      <c r="K31" s="9"/>
    </row>
    <row r="32" spans="1:16">
      <c r="B32" t="s">
        <v>7</v>
      </c>
      <c r="D32" t="s">
        <v>53</v>
      </c>
      <c r="P32" s="9"/>
    </row>
  </sheetData>
  <mergeCells count="24"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  <mergeCell ref="B19:K19"/>
    <mergeCell ref="B26:D28"/>
    <mergeCell ref="E26:K28"/>
    <mergeCell ref="E24:K24"/>
    <mergeCell ref="E25:K25"/>
    <mergeCell ref="B25:D25"/>
    <mergeCell ref="B24:D24"/>
    <mergeCell ref="B23:D23"/>
    <mergeCell ref="E23:K23"/>
    <mergeCell ref="B21:D21"/>
    <mergeCell ref="B20:K20"/>
    <mergeCell ref="B22:D22"/>
    <mergeCell ref="E21:K21"/>
    <mergeCell ref="E22:K22"/>
  </mergeCells>
  <pageMargins left="0" right="0" top="0" bottom="0" header="0.31496062992125984" footer="0.31496062992125984"/>
  <pageSetup paperSize="9" scale="70" fitToHeight="0" orientation="landscape" r:id="rId1"/>
  <headerFooter>
    <oddFooter>&amp;C&amp;P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15</v>
      </c>
      <c r="B5" t="e">
        <f>XLR_ERRNAME</f>
        <v>#NAME?</v>
      </c>
    </row>
    <row r="6" spans="1:19">
      <c r="A6" t="s">
        <v>16</v>
      </c>
      <c r="B6">
        <v>7432</v>
      </c>
      <c r="C6" s="25" t="s">
        <v>17</v>
      </c>
      <c r="D6">
        <v>4868</v>
      </c>
      <c r="E6" s="25" t="s">
        <v>18</v>
      </c>
      <c r="F6" s="25" t="s">
        <v>19</v>
      </c>
      <c r="G6" s="25" t="s">
        <v>20</v>
      </c>
      <c r="H6" s="25" t="s">
        <v>20</v>
      </c>
      <c r="I6" s="25" t="s">
        <v>20</v>
      </c>
      <c r="J6" s="25" t="s">
        <v>18</v>
      </c>
      <c r="K6" s="25" t="s">
        <v>21</v>
      </c>
      <c r="L6" s="25" t="s">
        <v>22</v>
      </c>
      <c r="M6" s="25" t="s">
        <v>23</v>
      </c>
      <c r="N6" s="25" t="s">
        <v>20</v>
      </c>
      <c r="O6">
        <v>1051</v>
      </c>
      <c r="P6" s="25" t="s">
        <v>24</v>
      </c>
      <c r="Q6">
        <v>0</v>
      </c>
      <c r="R6" s="25" t="s">
        <v>20</v>
      </c>
      <c r="S6" s="25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2015-07-16T06:32:24Z</cp:lastPrinted>
  <dcterms:created xsi:type="dcterms:W3CDTF">2013-12-19T08:11:42Z</dcterms:created>
  <dcterms:modified xsi:type="dcterms:W3CDTF">2015-07-16T06:56:43Z</dcterms:modified>
</cp:coreProperties>
</file>